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sten\Desktop\Gamla datorn\TD\Tobo\"/>
    </mc:Choice>
  </mc:AlternateContent>
  <bookViews>
    <workbookView xWindow="0" yWindow="0" windowWidth="20490" windowHeight="736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34" i="1" l="1"/>
  <c r="O69" i="1" l="1"/>
  <c r="O10" i="1"/>
  <c r="E97" i="1" l="1"/>
  <c r="E37" i="1"/>
  <c r="E26" i="1"/>
  <c r="E102" i="1" l="1"/>
  <c r="E104" i="1" s="1"/>
  <c r="E108" i="1" s="1"/>
  <c r="E112" i="1" s="1"/>
  <c r="O11" i="1"/>
  <c r="O61" i="1" l="1"/>
  <c r="O76" i="1" l="1"/>
  <c r="O7" i="1"/>
  <c r="O8" i="1"/>
  <c r="O9" i="1"/>
  <c r="O12" i="1"/>
  <c r="O13" i="1"/>
  <c r="O14" i="1"/>
  <c r="O15" i="1"/>
  <c r="O16" i="1"/>
  <c r="O17" i="1"/>
  <c r="O18" i="1"/>
  <c r="O21" i="1"/>
  <c r="O22" i="1"/>
  <c r="O23" i="1"/>
  <c r="O24" i="1"/>
  <c r="J122" i="1" l="1"/>
  <c r="G97" i="1"/>
  <c r="G37" i="1"/>
  <c r="G26" i="1"/>
  <c r="G102" i="1" l="1"/>
  <c r="G104" i="1" s="1"/>
  <c r="G108" i="1" s="1"/>
  <c r="G112" i="1" s="1"/>
  <c r="O110" i="1"/>
  <c r="O106" i="1"/>
  <c r="O100" i="1" l="1"/>
  <c r="O72" i="1"/>
  <c r="O74" i="1"/>
  <c r="O75" i="1"/>
  <c r="O92" i="1"/>
  <c r="O77" i="1"/>
  <c r="O89" i="1"/>
  <c r="O91" i="1"/>
  <c r="O90" i="1"/>
  <c r="O93" i="1"/>
  <c r="O94" i="1"/>
  <c r="O95" i="1"/>
  <c r="L97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2" i="1"/>
  <c r="O64" i="1"/>
  <c r="O65" i="1"/>
  <c r="O63" i="1"/>
  <c r="O66" i="1"/>
  <c r="O67" i="1"/>
  <c r="O68" i="1"/>
  <c r="O70" i="1"/>
  <c r="O71" i="1"/>
  <c r="O46" i="1"/>
  <c r="L37" i="1"/>
  <c r="O30" i="1"/>
  <c r="O35" i="1"/>
  <c r="O29" i="1"/>
  <c r="L102" i="1" l="1"/>
  <c r="J97" i="1"/>
  <c r="O73" i="1"/>
  <c r="O97" i="1" s="1"/>
  <c r="O37" i="1"/>
  <c r="J37" i="1"/>
  <c r="L26" i="1"/>
  <c r="L104" i="1" l="1"/>
  <c r="L108" i="1" s="1"/>
  <c r="L112" i="1" s="1"/>
  <c r="J102" i="1"/>
  <c r="J26" i="1"/>
  <c r="O26" i="1" l="1"/>
  <c r="J104" i="1"/>
  <c r="J108" i="1" l="1"/>
  <c r="O104" i="1"/>
  <c r="J112" i="1" l="1"/>
  <c r="O112" i="1" s="1"/>
  <c r="O108" i="1"/>
</calcChain>
</file>

<file path=xl/sharedStrings.xml><?xml version="1.0" encoding="utf-8"?>
<sst xmlns="http://schemas.openxmlformats.org/spreadsheetml/2006/main" count="151" uniqueCount="92">
  <si>
    <t>Tkr</t>
  </si>
  <si>
    <t xml:space="preserve"> </t>
  </si>
  <si>
    <t>Budget</t>
  </si>
  <si>
    <t>Greenfee</t>
  </si>
  <si>
    <t>Sponsring</t>
  </si>
  <si>
    <t>mot</t>
  </si>
  <si>
    <t>Övr försäljning</t>
  </si>
  <si>
    <t>Prognos</t>
  </si>
  <si>
    <t>Skåp, el</t>
  </si>
  <si>
    <t>Tävlingsavg.</t>
  </si>
  <si>
    <t>Medl.avg.</t>
  </si>
  <si>
    <t>Företagsgolf</t>
  </si>
  <si>
    <t>Intäkter pro</t>
  </si>
  <si>
    <t>Kom. Bidrag</t>
  </si>
  <si>
    <t>Övr. intäkter</t>
  </si>
  <si>
    <t>Summa intäkter</t>
  </si>
  <si>
    <t>Råvaror Material</t>
  </si>
  <si>
    <t>Material</t>
  </si>
  <si>
    <t>Summa råvaror material</t>
  </si>
  <si>
    <t>Intäkter</t>
  </si>
  <si>
    <t>Arrende</t>
  </si>
  <si>
    <t>El</t>
  </si>
  <si>
    <t>Renhållning</t>
  </si>
  <si>
    <t>Rep. Fastighet</t>
  </si>
  <si>
    <t>Maskinhyror</t>
  </si>
  <si>
    <t>Drivmedel</t>
  </si>
  <si>
    <t>Vatten</t>
  </si>
  <si>
    <t>Förbr.matr</t>
  </si>
  <si>
    <t>Rep. Inv</t>
  </si>
  <si>
    <t>Resekostnader</t>
  </si>
  <si>
    <t>Fordonsskatt</t>
  </si>
  <si>
    <t>Leasing</t>
  </si>
  <si>
    <t>Utbildning</t>
  </si>
  <si>
    <t>Annonser</t>
  </si>
  <si>
    <t>Kontorsmatr.</t>
  </si>
  <si>
    <t>Trycksaker</t>
  </si>
  <si>
    <t>Sponsorskyltar</t>
  </si>
  <si>
    <t>Datakostnader</t>
  </si>
  <si>
    <t>Tel. porto</t>
  </si>
  <si>
    <t>Försäkringar</t>
  </si>
  <si>
    <t>Övr. kostnader</t>
  </si>
  <si>
    <t>Startavgift</t>
  </si>
  <si>
    <t>Arbetskläder</t>
  </si>
  <si>
    <t>Summa övr. kostn.</t>
  </si>
  <si>
    <t>Löner</t>
  </si>
  <si>
    <t>Personalkostn.</t>
  </si>
  <si>
    <t>Summa kostnader</t>
  </si>
  <si>
    <t>Seriespel</t>
  </si>
  <si>
    <t>Årsavgifter</t>
  </si>
  <si>
    <t>Priser</t>
  </si>
  <si>
    <t>Sponsorkstn.</t>
  </si>
  <si>
    <t>Tillsynsavg.</t>
  </si>
  <si>
    <t>Adm. Tjänster</t>
  </si>
  <si>
    <t>Möten</t>
  </si>
  <si>
    <t>Övr främ tjänster</t>
  </si>
  <si>
    <t>Bankkostnad</t>
  </si>
  <si>
    <t>Tidskrifter</t>
  </si>
  <si>
    <t>Medl avg SGF</t>
  </si>
  <si>
    <t>Övriga kostnader</t>
  </si>
  <si>
    <t>Resultat före finansiella kostn</t>
  </si>
  <si>
    <t>Räntekostnader</t>
  </si>
  <si>
    <t>Resultat före avskrivningar</t>
  </si>
  <si>
    <t>Avskrivningar</t>
  </si>
  <si>
    <t>RESULTAT</t>
  </si>
  <si>
    <t>Övriga externa kostnader</t>
  </si>
  <si>
    <t>Varor restaurang</t>
  </si>
  <si>
    <t>Range</t>
  </si>
  <si>
    <t>Intäkter skog</t>
  </si>
  <si>
    <t>Medlemsbidrag</t>
  </si>
  <si>
    <t>Legoarb. Underentr.</t>
  </si>
  <si>
    <t>Lägerkostnader</t>
  </si>
  <si>
    <t xml:space="preserve">Totalt                                                                   </t>
  </si>
  <si>
    <t>Intern representation</t>
  </si>
  <si>
    <t>Kostn. Tävlingar</t>
  </si>
  <si>
    <t>Rumsuthyrning</t>
  </si>
  <si>
    <t>Ladan</t>
  </si>
  <si>
    <t>Hyreintäkter</t>
  </si>
  <si>
    <t>5810+11</t>
  </si>
  <si>
    <t>Budget 2019</t>
  </si>
  <si>
    <t xml:space="preserve"> 2019</t>
  </si>
  <si>
    <t>Sponsorhuset</t>
  </si>
  <si>
    <t>Förbr.inv/Bevattn</t>
  </si>
  <si>
    <t>Ladan/Fotg/Rum</t>
  </si>
  <si>
    <t>Budget 2020</t>
  </si>
  <si>
    <t>Utfall 2018</t>
  </si>
  <si>
    <t xml:space="preserve"> 2020</t>
  </si>
  <si>
    <t>Investeringsbehov 2020</t>
  </si>
  <si>
    <t>??</t>
  </si>
  <si>
    <t>Prognos 2019</t>
  </si>
  <si>
    <t>budget 2020</t>
  </si>
  <si>
    <t>mot budget 2020</t>
  </si>
  <si>
    <t>Vinst fsg maskiner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</si>
</sst>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7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3" fontId="2" fillId="0" borderId="0" xfId="0" applyNumberFormat="1" applyFont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3" borderId="0" xfId="0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0" xfId="0" applyNumberFormat="1"/>
    <xf numFmtId="3" fontId="0" fillId="4" borderId="0" xfId="0" applyNumberFormat="1" applyFill="1" applyAlignment="1">
      <alignment horizontal="center"/>
    </xf>
    <xf numFmtId="3" fontId="0" fillId="0" borderId="0" xfId="0" applyNumberFormat="1" applyFont="1"/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0" fillId="0" borderId="0" xfId="0" applyFill="1"/>
    <xf numFmtId="0" fontId="0" fillId="5" borderId="0" xfId="0" applyFont="1" applyFill="1" applyAlignment="1">
      <alignment horizontal="center"/>
    </xf>
    <xf numFmtId="3" fontId="0" fillId="5" borderId="0" xfId="0" applyNumberFormat="1" applyFont="1" applyFill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3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workbookViewId="0">
      <selection activeCell="L112" sqref="L112"/>
    </sheetView>
  </sheetViews>
  <sheetFormatPr defaultRowHeight="14.25" customHeight="1" x14ac:dyDescent="0.25"/>
  <cols>
    <col min="1" max="1" width="4" customWidth="1"/>
    <col min="2" max="2" width="8.140625" style="10" customWidth="1"/>
    <col min="3" max="3" width="16.42578125" customWidth="1"/>
    <col min="4" max="4" width="3.28515625" customWidth="1"/>
    <col min="5" max="5" width="14.28515625" style="12" customWidth="1"/>
    <col min="6" max="6" width="2.42578125" customWidth="1"/>
    <col min="7" max="7" width="14.28515625" style="12" customWidth="1"/>
    <col min="8" max="8" width="2.7109375" customWidth="1"/>
    <col min="9" max="9" width="3.140625" customWidth="1"/>
    <col min="10" max="10" width="12.85546875" style="12" customWidth="1"/>
    <col min="11" max="11" width="3.42578125" customWidth="1"/>
    <col min="12" max="12" width="12.7109375" style="47" customWidth="1"/>
    <col min="13" max="13" width="3.28515625" customWidth="1"/>
    <col min="14" max="14" width="5.28515625" customWidth="1"/>
  </cols>
  <sheetData>
    <row r="1" spans="1:15" ht="9" customHeight="1" x14ac:dyDescent="0.25"/>
    <row r="2" spans="1:15" ht="17.25" customHeight="1" x14ac:dyDescent="0.25">
      <c r="B2" s="49" t="s">
        <v>83</v>
      </c>
      <c r="E2" s="50" t="s">
        <v>1</v>
      </c>
      <c r="L2" s="64" t="s">
        <v>1</v>
      </c>
    </row>
    <row r="3" spans="1:15" ht="14.25" customHeight="1" x14ac:dyDescent="0.25">
      <c r="B3" s="10" t="s">
        <v>0</v>
      </c>
      <c r="K3" s="7" t="s">
        <v>1</v>
      </c>
      <c r="L3" s="47" t="s">
        <v>1</v>
      </c>
      <c r="M3" s="7" t="s">
        <v>1</v>
      </c>
      <c r="O3" t="s">
        <v>88</v>
      </c>
    </row>
    <row r="4" spans="1:15" ht="14.25" customHeight="1" x14ac:dyDescent="0.25">
      <c r="J4" s="50" t="s">
        <v>7</v>
      </c>
      <c r="K4" s="7"/>
      <c r="L4" s="47" t="s">
        <v>2</v>
      </c>
      <c r="M4" s="7"/>
      <c r="O4" t="s">
        <v>5</v>
      </c>
    </row>
    <row r="5" spans="1:15" ht="14.25" customHeight="1" x14ac:dyDescent="0.25">
      <c r="C5" s="51"/>
      <c r="E5" s="13" t="s">
        <v>84</v>
      </c>
      <c r="F5" s="1"/>
      <c r="G5" s="13" t="s">
        <v>78</v>
      </c>
      <c r="H5" s="3"/>
      <c r="I5" s="2"/>
      <c r="J5" s="13" t="s">
        <v>79</v>
      </c>
      <c r="K5" s="8"/>
      <c r="L5" s="48" t="s">
        <v>85</v>
      </c>
      <c r="M5" s="8"/>
      <c r="N5" s="2"/>
      <c r="O5" s="5" t="s">
        <v>89</v>
      </c>
    </row>
    <row r="6" spans="1:15" ht="14.25" customHeight="1" x14ac:dyDescent="0.25">
      <c r="A6" s="4" t="s">
        <v>19</v>
      </c>
    </row>
    <row r="7" spans="1:15" ht="14.25" customHeight="1" x14ac:dyDescent="0.25">
      <c r="B7" s="10">
        <v>3110</v>
      </c>
      <c r="C7" t="s">
        <v>6</v>
      </c>
      <c r="E7" s="52">
        <v>42</v>
      </c>
      <c r="G7" s="72">
        <v>40</v>
      </c>
      <c r="J7" s="26">
        <v>36</v>
      </c>
      <c r="K7" s="6"/>
      <c r="L7" s="65">
        <v>40</v>
      </c>
      <c r="M7" s="6"/>
      <c r="O7" s="12">
        <f t="shared" ref="O7:O24" si="0">SUM(L7-J7)</f>
        <v>4</v>
      </c>
    </row>
    <row r="8" spans="1:15" ht="14.25" customHeight="1" x14ac:dyDescent="0.25">
      <c r="B8" s="10">
        <v>3140</v>
      </c>
      <c r="C8" t="s">
        <v>8</v>
      </c>
      <c r="E8" s="52">
        <v>63</v>
      </c>
      <c r="G8" s="72">
        <v>65</v>
      </c>
      <c r="J8" s="26">
        <v>73</v>
      </c>
      <c r="K8" s="6"/>
      <c r="L8" s="65">
        <v>80</v>
      </c>
      <c r="M8" s="6"/>
      <c r="O8" s="12">
        <f t="shared" si="0"/>
        <v>7</v>
      </c>
    </row>
    <row r="9" spans="1:15" ht="14.25" customHeight="1" x14ac:dyDescent="0.25">
      <c r="B9" s="10">
        <v>3142</v>
      </c>
      <c r="C9" t="s">
        <v>66</v>
      </c>
      <c r="E9" s="52">
        <v>124</v>
      </c>
      <c r="G9" s="72">
        <v>130</v>
      </c>
      <c r="J9" s="26">
        <v>138</v>
      </c>
      <c r="K9" s="6"/>
      <c r="L9" s="65">
        <v>140</v>
      </c>
      <c r="M9" s="6"/>
      <c r="O9" s="12">
        <f t="shared" si="0"/>
        <v>2</v>
      </c>
    </row>
    <row r="10" spans="1:15" ht="14.25" customHeight="1" x14ac:dyDescent="0.25">
      <c r="B10" s="10">
        <v>3143</v>
      </c>
      <c r="C10" t="s">
        <v>75</v>
      </c>
      <c r="E10" s="52">
        <v>2</v>
      </c>
      <c r="G10" s="72">
        <v>0</v>
      </c>
      <c r="J10" s="26">
        <v>0</v>
      </c>
      <c r="K10" s="6"/>
      <c r="L10" s="65">
        <v>0</v>
      </c>
      <c r="M10" s="6"/>
      <c r="O10" s="12">
        <f t="shared" si="0"/>
        <v>0</v>
      </c>
    </row>
    <row r="11" spans="1:15" ht="14.25" customHeight="1" x14ac:dyDescent="0.25">
      <c r="B11" s="10">
        <v>3146</v>
      </c>
      <c r="C11" t="s">
        <v>74</v>
      </c>
      <c r="E11" s="52">
        <v>11</v>
      </c>
      <c r="G11" s="72">
        <v>10</v>
      </c>
      <c r="J11" s="26">
        <v>7</v>
      </c>
      <c r="K11" s="5"/>
      <c r="L11" s="65">
        <v>10</v>
      </c>
      <c r="M11" s="5"/>
      <c r="O11" s="12">
        <f>SUM(L11-J11)</f>
        <v>3</v>
      </c>
    </row>
    <row r="12" spans="1:15" ht="14.25" customHeight="1" x14ac:dyDescent="0.25">
      <c r="B12" s="10">
        <v>3150</v>
      </c>
      <c r="C12" t="s">
        <v>9</v>
      </c>
      <c r="E12" s="52">
        <v>69</v>
      </c>
      <c r="G12" s="72">
        <v>70</v>
      </c>
      <c r="J12" s="26">
        <v>87</v>
      </c>
      <c r="K12" s="6"/>
      <c r="L12" s="65">
        <v>75</v>
      </c>
      <c r="M12" s="6"/>
      <c r="O12" s="12">
        <f t="shared" si="0"/>
        <v>-12</v>
      </c>
    </row>
    <row r="13" spans="1:15" ht="14.25" customHeight="1" x14ac:dyDescent="0.25">
      <c r="B13" s="10">
        <v>3210</v>
      </c>
      <c r="C13" t="s">
        <v>10</v>
      </c>
      <c r="E13" s="53">
        <v>2425</v>
      </c>
      <c r="G13" s="73">
        <v>2500</v>
      </c>
      <c r="H13" s="43"/>
      <c r="I13" s="43"/>
      <c r="J13" s="44">
        <v>2515</v>
      </c>
      <c r="K13" s="45"/>
      <c r="L13" s="66">
        <v>2600</v>
      </c>
      <c r="M13" s="6"/>
      <c r="O13" s="12">
        <f t="shared" si="0"/>
        <v>85</v>
      </c>
    </row>
    <row r="14" spans="1:15" ht="14.25" customHeight="1" x14ac:dyDescent="0.25">
      <c r="B14" s="10">
        <v>3220</v>
      </c>
      <c r="C14" t="s">
        <v>3</v>
      </c>
      <c r="E14" s="53">
        <v>1020</v>
      </c>
      <c r="G14" s="73">
        <v>1025</v>
      </c>
      <c r="J14" s="44">
        <v>990</v>
      </c>
      <c r="K14" s="6"/>
      <c r="L14" s="66">
        <v>1100</v>
      </c>
      <c r="M14" s="6"/>
      <c r="O14" s="12">
        <f t="shared" si="0"/>
        <v>110</v>
      </c>
    </row>
    <row r="15" spans="1:15" ht="14.25" customHeight="1" x14ac:dyDescent="0.25">
      <c r="B15" s="10">
        <v>3221</v>
      </c>
      <c r="C15" t="s">
        <v>11</v>
      </c>
      <c r="E15" s="52">
        <v>0</v>
      </c>
      <c r="G15" s="72">
        <v>10</v>
      </c>
      <c r="J15" s="26">
        <v>0</v>
      </c>
      <c r="K15" s="6"/>
      <c r="L15" s="65">
        <v>10</v>
      </c>
      <c r="M15" s="6"/>
      <c r="O15" s="12">
        <f t="shared" si="0"/>
        <v>10</v>
      </c>
    </row>
    <row r="16" spans="1:15" ht="14.25" customHeight="1" x14ac:dyDescent="0.25">
      <c r="B16" s="10">
        <v>3222</v>
      </c>
      <c r="C16" t="s">
        <v>12</v>
      </c>
      <c r="E16" s="52">
        <v>2</v>
      </c>
      <c r="G16" s="72">
        <v>0</v>
      </c>
      <c r="J16" s="26">
        <v>4</v>
      </c>
      <c r="K16" s="5"/>
      <c r="L16" s="65">
        <v>0</v>
      </c>
      <c r="M16" s="5"/>
      <c r="O16" s="12">
        <f t="shared" si="0"/>
        <v>-4</v>
      </c>
    </row>
    <row r="17" spans="1:17" ht="14.25" customHeight="1" x14ac:dyDescent="0.25">
      <c r="B17" s="10">
        <v>3642</v>
      </c>
      <c r="C17" t="s">
        <v>4</v>
      </c>
      <c r="E17" s="52">
        <v>608</v>
      </c>
      <c r="G17" s="72">
        <v>575</v>
      </c>
      <c r="J17" s="26">
        <v>585</v>
      </c>
      <c r="L17" s="65">
        <v>575</v>
      </c>
      <c r="O17" s="12">
        <f t="shared" si="0"/>
        <v>-10</v>
      </c>
    </row>
    <row r="18" spans="1:17" ht="14.25" customHeight="1" x14ac:dyDescent="0.25">
      <c r="B18" s="10">
        <v>3690</v>
      </c>
      <c r="C18" t="s">
        <v>67</v>
      </c>
      <c r="E18" s="52">
        <v>2</v>
      </c>
      <c r="G18" s="72">
        <v>0</v>
      </c>
      <c r="J18" s="26">
        <v>0</v>
      </c>
      <c r="L18" s="65">
        <v>0</v>
      </c>
      <c r="O18" s="12">
        <f t="shared" si="0"/>
        <v>0</v>
      </c>
    </row>
    <row r="19" spans="1:17" ht="14.25" customHeight="1" x14ac:dyDescent="0.25">
      <c r="B19" s="10">
        <v>3911</v>
      </c>
      <c r="C19" t="s">
        <v>76</v>
      </c>
      <c r="E19" s="52">
        <v>20</v>
      </c>
      <c r="G19" s="72">
        <v>40</v>
      </c>
      <c r="J19" s="26">
        <v>3</v>
      </c>
      <c r="L19" s="65">
        <v>12</v>
      </c>
      <c r="O19" s="12">
        <f t="shared" si="0"/>
        <v>9</v>
      </c>
    </row>
    <row r="20" spans="1:17" ht="14.25" customHeight="1" x14ac:dyDescent="0.25">
      <c r="B20" s="10">
        <v>3973</v>
      </c>
      <c r="C20" t="s">
        <v>91</v>
      </c>
      <c r="E20" s="52">
        <v>60</v>
      </c>
      <c r="G20" s="72"/>
      <c r="J20" s="26">
        <v>20</v>
      </c>
      <c r="L20" s="65"/>
      <c r="O20" s="12"/>
    </row>
    <row r="21" spans="1:17" ht="14.25" customHeight="1" x14ac:dyDescent="0.25">
      <c r="B21" s="10">
        <v>3980</v>
      </c>
      <c r="C21" t="s">
        <v>68</v>
      </c>
      <c r="E21" s="52">
        <v>40</v>
      </c>
      <c r="G21" s="72">
        <v>40</v>
      </c>
      <c r="J21" s="26">
        <v>40</v>
      </c>
      <c r="L21" s="65">
        <v>0</v>
      </c>
      <c r="O21" s="12">
        <f t="shared" si="0"/>
        <v>-40</v>
      </c>
      <c r="Q21" t="s">
        <v>1</v>
      </c>
    </row>
    <row r="22" spans="1:17" ht="14.25" customHeight="1" x14ac:dyDescent="0.25">
      <c r="B22" s="10">
        <v>3987</v>
      </c>
      <c r="C22" t="s">
        <v>13</v>
      </c>
      <c r="E22" s="52">
        <v>72</v>
      </c>
      <c r="G22" s="72">
        <v>67</v>
      </c>
      <c r="J22" s="26">
        <v>68</v>
      </c>
      <c r="K22" s="6"/>
      <c r="L22" s="65">
        <v>68</v>
      </c>
      <c r="M22" s="6"/>
      <c r="O22" s="12">
        <f t="shared" si="0"/>
        <v>0</v>
      </c>
    </row>
    <row r="23" spans="1:17" ht="14.25" customHeight="1" x14ac:dyDescent="0.25">
      <c r="B23" s="10">
        <v>3988</v>
      </c>
      <c r="C23" t="s">
        <v>80</v>
      </c>
      <c r="E23" s="52">
        <v>1</v>
      </c>
      <c r="G23" s="72">
        <v>0</v>
      </c>
      <c r="J23" s="26">
        <v>4</v>
      </c>
      <c r="K23" s="6"/>
      <c r="L23" s="65">
        <v>4</v>
      </c>
      <c r="M23" s="6"/>
      <c r="O23" s="12">
        <f t="shared" si="0"/>
        <v>0</v>
      </c>
    </row>
    <row r="24" spans="1:17" ht="14.25" customHeight="1" x14ac:dyDescent="0.25">
      <c r="B24" s="10">
        <v>3990</v>
      </c>
      <c r="C24" t="s">
        <v>14</v>
      </c>
      <c r="E24" s="52">
        <v>19</v>
      </c>
      <c r="G24" s="72">
        <v>10</v>
      </c>
      <c r="J24" s="26">
        <v>1</v>
      </c>
      <c r="K24" s="6"/>
      <c r="L24" s="65">
        <v>0</v>
      </c>
      <c r="M24" s="6"/>
      <c r="O24" s="12">
        <f t="shared" si="0"/>
        <v>-1</v>
      </c>
    </row>
    <row r="25" spans="1:17" ht="14.25" customHeight="1" x14ac:dyDescent="0.25">
      <c r="E25" s="52"/>
      <c r="G25" s="30"/>
      <c r="J25" s="26" t="s">
        <v>1</v>
      </c>
      <c r="K25" s="6"/>
      <c r="L25" s="65"/>
      <c r="M25" s="6"/>
    </row>
    <row r="26" spans="1:17" ht="14.25" customHeight="1" thickBot="1" x14ac:dyDescent="0.3">
      <c r="A26" s="14" t="s">
        <v>15</v>
      </c>
      <c r="E26" s="54">
        <f>SUM(E7:E24)</f>
        <v>4580</v>
      </c>
      <c r="G26" s="23">
        <f>SUM(G7:G24)</f>
        <v>4582</v>
      </c>
      <c r="H26" s="16"/>
      <c r="I26" s="16"/>
      <c r="J26" s="27">
        <f>SUM(J7:J24)</f>
        <v>4571</v>
      </c>
      <c r="K26" s="16"/>
      <c r="L26" s="67">
        <f>SUM(L7:L24)</f>
        <v>4714</v>
      </c>
      <c r="M26" s="17"/>
      <c r="N26" s="18"/>
      <c r="O26" s="19">
        <f t="shared" ref="O26" si="1">SUM(L26-J26)</f>
        <v>143</v>
      </c>
    </row>
    <row r="27" spans="1:17" ht="11.25" customHeight="1" x14ac:dyDescent="0.25">
      <c r="B27" s="14"/>
      <c r="E27" s="55"/>
      <c r="G27" s="24"/>
      <c r="H27" s="6"/>
      <c r="I27" s="6"/>
      <c r="J27" s="28"/>
      <c r="K27" s="6"/>
      <c r="L27" s="66"/>
      <c r="M27" s="5"/>
      <c r="O27" s="12"/>
    </row>
    <row r="28" spans="1:17" ht="14.25" customHeight="1" x14ac:dyDescent="0.25">
      <c r="A28" s="4"/>
      <c r="B28" s="9" t="s">
        <v>16</v>
      </c>
      <c r="E28" s="56"/>
      <c r="G28" s="22"/>
      <c r="J28" s="26"/>
      <c r="L28" s="65"/>
    </row>
    <row r="29" spans="1:17" ht="14.25" customHeight="1" x14ac:dyDescent="0.25">
      <c r="B29" s="11">
        <v>4010</v>
      </c>
      <c r="C29" t="s">
        <v>65</v>
      </c>
      <c r="E29" s="56">
        <v>-6</v>
      </c>
      <c r="G29" s="72">
        <v>0</v>
      </c>
      <c r="H29" s="6"/>
      <c r="J29" s="26">
        <v>-3</v>
      </c>
      <c r="K29" s="4"/>
      <c r="L29" s="65">
        <v>0</v>
      </c>
      <c r="M29" s="4"/>
      <c r="O29" s="12">
        <f t="shared" ref="O29:O35" si="2">SUM(L29-J29)</f>
        <v>3</v>
      </c>
    </row>
    <row r="30" spans="1:17" ht="14.25" customHeight="1" x14ac:dyDescent="0.25">
      <c r="B30" s="10">
        <v>4110</v>
      </c>
      <c r="C30" t="s">
        <v>17</v>
      </c>
      <c r="E30" s="56">
        <v>-285</v>
      </c>
      <c r="G30" s="72">
        <v>-300</v>
      </c>
      <c r="J30" s="26">
        <v>-305</v>
      </c>
      <c r="L30" s="65">
        <v>-300</v>
      </c>
      <c r="O30" s="12">
        <f t="shared" si="2"/>
        <v>5</v>
      </c>
    </row>
    <row r="31" spans="1:17" ht="14.25" customHeight="1" x14ac:dyDescent="0.25">
      <c r="B31" s="10">
        <v>4111</v>
      </c>
      <c r="E31" s="56"/>
      <c r="G31" s="72"/>
      <c r="J31" s="26"/>
      <c r="L31" s="65"/>
      <c r="O31" s="12"/>
    </row>
    <row r="32" spans="1:17" ht="14.25" customHeight="1" x14ac:dyDescent="0.25">
      <c r="B32" s="10">
        <v>4112</v>
      </c>
      <c r="E32" s="56"/>
      <c r="G32" s="72"/>
      <c r="J32" s="26"/>
      <c r="L32" s="65"/>
      <c r="O32" s="12"/>
    </row>
    <row r="33" spans="1:15" ht="14.25" customHeight="1" x14ac:dyDescent="0.25">
      <c r="B33" s="10">
        <v>4114</v>
      </c>
      <c r="E33" s="56"/>
      <c r="G33" s="72"/>
      <c r="J33" s="26"/>
      <c r="L33" s="65"/>
      <c r="O33" s="12"/>
    </row>
    <row r="34" spans="1:15" ht="14.25" customHeight="1" x14ac:dyDescent="0.25">
      <c r="B34" s="10">
        <v>4120</v>
      </c>
      <c r="C34" t="s">
        <v>73</v>
      </c>
      <c r="E34" s="56">
        <v>0</v>
      </c>
      <c r="G34" s="72">
        <v>-15</v>
      </c>
      <c r="J34" s="26">
        <v>0</v>
      </c>
      <c r="L34" s="65">
        <v>-15</v>
      </c>
      <c r="O34" s="12">
        <f t="shared" si="2"/>
        <v>-15</v>
      </c>
    </row>
    <row r="35" spans="1:15" ht="14.25" customHeight="1" x14ac:dyDescent="0.25">
      <c r="B35" s="10">
        <v>4600</v>
      </c>
      <c r="C35" t="s">
        <v>69</v>
      </c>
      <c r="E35" s="52">
        <v>-44</v>
      </c>
      <c r="G35" s="72">
        <v>-35</v>
      </c>
      <c r="J35" s="26">
        <v>-55</v>
      </c>
      <c r="K35" s="5"/>
      <c r="L35" s="65">
        <v>-100</v>
      </c>
      <c r="M35" s="5"/>
      <c r="O35" s="12">
        <f t="shared" si="2"/>
        <v>-45</v>
      </c>
    </row>
    <row r="36" spans="1:15" ht="9.75" customHeight="1" x14ac:dyDescent="0.25">
      <c r="E36" s="56"/>
      <c r="G36" s="22"/>
      <c r="J36" s="26"/>
      <c r="L36" s="65"/>
    </row>
    <row r="37" spans="1:15" ht="14.25" customHeight="1" thickBot="1" x14ac:dyDescent="0.3">
      <c r="A37" s="4" t="s">
        <v>18</v>
      </c>
      <c r="B37" s="9"/>
      <c r="E37" s="57">
        <f t="shared" ref="E37:G37" si="3">SUM(E29:E36)</f>
        <v>-335</v>
      </c>
      <c r="G37" s="25">
        <f t="shared" si="3"/>
        <v>-350</v>
      </c>
      <c r="H37" s="20" t="s">
        <v>1</v>
      </c>
      <c r="I37" s="20" t="s">
        <v>1</v>
      </c>
      <c r="J37" s="29">
        <f>SUM(J29:J36)</f>
        <v>-363</v>
      </c>
      <c r="K37" s="20" t="s">
        <v>1</v>
      </c>
      <c r="L37" s="68">
        <f>SUM(L29:L36)</f>
        <v>-415</v>
      </c>
      <c r="M37" s="21"/>
      <c r="N37" s="18"/>
      <c r="O37" s="20">
        <f t="shared" ref="O37" si="4">SUM(O29:O36)</f>
        <v>-52</v>
      </c>
    </row>
    <row r="38" spans="1:15" ht="14.25" customHeight="1" x14ac:dyDescent="0.25">
      <c r="A38" s="4"/>
      <c r="B38" s="9"/>
      <c r="E38" s="74"/>
      <c r="G38" s="75"/>
      <c r="H38" s="34"/>
      <c r="I38" s="34"/>
      <c r="J38" s="76"/>
      <c r="K38" s="34"/>
      <c r="L38" s="77"/>
      <c r="M38" s="35"/>
      <c r="N38" s="36"/>
      <c r="O38" s="34"/>
    </row>
    <row r="39" spans="1:15" ht="14.25" customHeight="1" x14ac:dyDescent="0.25">
      <c r="A39" s="4"/>
      <c r="B39" s="9"/>
      <c r="E39" s="60"/>
      <c r="F39" s="51"/>
      <c r="G39" s="60"/>
      <c r="H39" s="60"/>
      <c r="I39" s="60"/>
      <c r="J39" s="60"/>
      <c r="K39" s="60"/>
      <c r="L39" s="69"/>
      <c r="M39" s="35"/>
      <c r="N39" s="36"/>
      <c r="O39" s="34"/>
    </row>
    <row r="40" spans="1:15" ht="14.25" customHeight="1" x14ac:dyDescent="0.25">
      <c r="A40" s="4"/>
      <c r="B40" s="9"/>
      <c r="E40" s="60"/>
      <c r="F40" s="51"/>
      <c r="G40" s="60"/>
      <c r="H40" s="60"/>
      <c r="I40" s="60"/>
      <c r="J40" s="60"/>
      <c r="K40" s="60"/>
      <c r="L40" s="69"/>
      <c r="M40" s="35"/>
      <c r="N40" s="36"/>
      <c r="O40" s="34"/>
    </row>
    <row r="41" spans="1:15" ht="6.75" customHeight="1" x14ac:dyDescent="0.25">
      <c r="A41" s="4"/>
      <c r="B41" s="9"/>
      <c r="K41" s="7" t="s">
        <v>1</v>
      </c>
      <c r="L41" s="47" t="s">
        <v>1</v>
      </c>
      <c r="M41" s="7" t="s">
        <v>1</v>
      </c>
    </row>
    <row r="42" spans="1:15" ht="12" customHeight="1" x14ac:dyDescent="0.25">
      <c r="A42" s="4"/>
      <c r="B42" s="9"/>
      <c r="J42" s="50" t="s">
        <v>7</v>
      </c>
      <c r="K42" s="7"/>
      <c r="L42" s="47" t="s">
        <v>2</v>
      </c>
      <c r="M42" s="7"/>
      <c r="O42" t="s">
        <v>88</v>
      </c>
    </row>
    <row r="43" spans="1:15" ht="14.25" customHeight="1" x14ac:dyDescent="0.25">
      <c r="A43" s="4"/>
      <c r="B43" s="9"/>
      <c r="E43" s="13" t="s">
        <v>84</v>
      </c>
      <c r="F43" s="1"/>
      <c r="G43" s="13" t="s">
        <v>78</v>
      </c>
      <c r="H43" s="3"/>
      <c r="I43" s="2"/>
      <c r="J43" s="13" t="s">
        <v>79</v>
      </c>
      <c r="K43" s="8"/>
      <c r="L43" s="48" t="s">
        <v>85</v>
      </c>
      <c r="M43" s="8"/>
      <c r="N43" s="2"/>
      <c r="O43" s="5" t="s">
        <v>90</v>
      </c>
    </row>
    <row r="44" spans="1:15" ht="6.75" customHeight="1" x14ac:dyDescent="0.25">
      <c r="E44" s="56"/>
      <c r="G44" s="22"/>
      <c r="J44" s="26"/>
      <c r="L44" s="65"/>
    </row>
    <row r="45" spans="1:15" ht="12" customHeight="1" x14ac:dyDescent="0.25">
      <c r="A45" s="4" t="s">
        <v>64</v>
      </c>
      <c r="B45" s="9"/>
      <c r="E45" s="56"/>
      <c r="G45" s="22"/>
      <c r="J45" s="26"/>
      <c r="K45" s="4"/>
      <c r="L45" s="65"/>
    </row>
    <row r="46" spans="1:15" ht="13.5" customHeight="1" x14ac:dyDescent="0.25">
      <c r="B46" s="10">
        <v>5010</v>
      </c>
      <c r="C46" t="s">
        <v>20</v>
      </c>
      <c r="E46" s="56">
        <v>-18</v>
      </c>
      <c r="G46" s="72">
        <v>-18</v>
      </c>
      <c r="J46" s="26">
        <v>-24</v>
      </c>
      <c r="L46" s="65">
        <v>-25</v>
      </c>
      <c r="O46" s="12">
        <f t="shared" ref="O46:O95" si="5">SUM(L46-J46)</f>
        <v>-1</v>
      </c>
    </row>
    <row r="47" spans="1:15" ht="13.5" customHeight="1" x14ac:dyDescent="0.25">
      <c r="B47" s="10">
        <v>5120</v>
      </c>
      <c r="C47" t="s">
        <v>21</v>
      </c>
      <c r="E47" s="56">
        <v>-148</v>
      </c>
      <c r="G47" s="72">
        <v>-130</v>
      </c>
      <c r="J47" s="26">
        <v>-134</v>
      </c>
      <c r="L47" s="65">
        <v>-130</v>
      </c>
      <c r="O47" s="12">
        <f t="shared" si="5"/>
        <v>4</v>
      </c>
    </row>
    <row r="48" spans="1:15" ht="13.5" customHeight="1" x14ac:dyDescent="0.25">
      <c r="B48" s="10">
        <v>5160</v>
      </c>
      <c r="C48" t="s">
        <v>22</v>
      </c>
      <c r="E48" s="56">
        <v>-33</v>
      </c>
      <c r="G48" s="72">
        <v>-40</v>
      </c>
      <c r="J48" s="26">
        <v>-35</v>
      </c>
      <c r="L48" s="65">
        <v>-35</v>
      </c>
      <c r="O48" s="12">
        <f t="shared" si="5"/>
        <v>0</v>
      </c>
    </row>
    <row r="49" spans="2:15" ht="13.5" customHeight="1" x14ac:dyDescent="0.25">
      <c r="B49" s="10">
        <v>5170</v>
      </c>
      <c r="C49" t="s">
        <v>23</v>
      </c>
      <c r="E49" s="56">
        <v>-37</v>
      </c>
      <c r="G49" s="72">
        <v>-20</v>
      </c>
      <c r="J49" s="26">
        <v>-80</v>
      </c>
      <c r="L49" s="65">
        <v>-30</v>
      </c>
      <c r="O49" s="12">
        <f t="shared" si="5"/>
        <v>50</v>
      </c>
    </row>
    <row r="50" spans="2:15" ht="13.5" customHeight="1" x14ac:dyDescent="0.25">
      <c r="B50" s="10">
        <v>5210</v>
      </c>
      <c r="C50" t="s">
        <v>24</v>
      </c>
      <c r="E50" s="56">
        <v>-24</v>
      </c>
      <c r="G50" s="72">
        <v>-20</v>
      </c>
      <c r="J50" s="26">
        <v>-20</v>
      </c>
      <c r="L50" s="65">
        <v>-20</v>
      </c>
      <c r="O50" s="12">
        <f t="shared" si="5"/>
        <v>0</v>
      </c>
    </row>
    <row r="51" spans="2:15" ht="13.5" customHeight="1" x14ac:dyDescent="0.25">
      <c r="B51" s="10">
        <v>5360</v>
      </c>
      <c r="C51" t="s">
        <v>25</v>
      </c>
      <c r="E51" s="56">
        <v>-140</v>
      </c>
      <c r="G51" s="72">
        <v>-110</v>
      </c>
      <c r="J51" s="26">
        <v>-141</v>
      </c>
      <c r="L51" s="65">
        <v>-120</v>
      </c>
      <c r="O51" s="12">
        <f t="shared" si="5"/>
        <v>21</v>
      </c>
    </row>
    <row r="52" spans="2:15" ht="13.5" customHeight="1" x14ac:dyDescent="0.25">
      <c r="B52" s="10">
        <v>5380</v>
      </c>
      <c r="C52" t="s">
        <v>26</v>
      </c>
      <c r="E52" s="56">
        <v>-4</v>
      </c>
      <c r="G52" s="72">
        <v>-6</v>
      </c>
      <c r="J52" s="26">
        <v>-9</v>
      </c>
      <c r="L52" s="65">
        <v>-6</v>
      </c>
      <c r="O52" s="12">
        <f t="shared" si="5"/>
        <v>3</v>
      </c>
    </row>
    <row r="53" spans="2:15" ht="13.5" customHeight="1" x14ac:dyDescent="0.25">
      <c r="B53" s="10">
        <v>5410</v>
      </c>
      <c r="C53" t="s">
        <v>81</v>
      </c>
      <c r="E53" s="56">
        <v>-16</v>
      </c>
      <c r="G53" s="72">
        <v>-25</v>
      </c>
      <c r="J53" s="26">
        <v>-29</v>
      </c>
      <c r="L53" s="65">
        <v>-20</v>
      </c>
      <c r="O53" s="12">
        <f t="shared" si="5"/>
        <v>9</v>
      </c>
    </row>
    <row r="54" spans="2:15" ht="13.5" customHeight="1" x14ac:dyDescent="0.25">
      <c r="B54" s="10">
        <v>5412</v>
      </c>
      <c r="C54" t="s">
        <v>27</v>
      </c>
      <c r="E54" s="56">
        <v>-17</v>
      </c>
      <c r="G54" s="72">
        <v>-25</v>
      </c>
      <c r="J54" s="26">
        <v>-23</v>
      </c>
      <c r="L54" s="65">
        <v>-20</v>
      </c>
      <c r="O54" s="12">
        <f t="shared" si="5"/>
        <v>3</v>
      </c>
    </row>
    <row r="55" spans="2:15" ht="13.5" customHeight="1" x14ac:dyDescent="0.25">
      <c r="B55" s="10">
        <v>5480</v>
      </c>
      <c r="C55" t="s">
        <v>42</v>
      </c>
      <c r="E55" s="56">
        <v>-10</v>
      </c>
      <c r="G55" s="72">
        <v>-10</v>
      </c>
      <c r="J55" s="26">
        <v>-38</v>
      </c>
      <c r="L55" s="65">
        <v>-10</v>
      </c>
      <c r="O55" s="12">
        <f t="shared" si="5"/>
        <v>28</v>
      </c>
    </row>
    <row r="56" spans="2:15" ht="13.5" customHeight="1" x14ac:dyDescent="0.25">
      <c r="B56" s="10">
        <v>5510</v>
      </c>
      <c r="C56" t="s">
        <v>28</v>
      </c>
      <c r="E56" s="56">
        <v>-90</v>
      </c>
      <c r="G56" s="72">
        <v>-75</v>
      </c>
      <c r="J56" s="26">
        <v>-139</v>
      </c>
      <c r="L56" s="65">
        <v>-90</v>
      </c>
      <c r="O56" s="12">
        <f t="shared" si="5"/>
        <v>49</v>
      </c>
    </row>
    <row r="57" spans="2:15" ht="13.5" customHeight="1" x14ac:dyDescent="0.25">
      <c r="B57" s="10">
        <v>5610</v>
      </c>
      <c r="C57" t="s">
        <v>29</v>
      </c>
      <c r="E57" s="56">
        <v>0</v>
      </c>
      <c r="G57" s="72">
        <v>-10</v>
      </c>
      <c r="J57" s="26">
        <v>0</v>
      </c>
      <c r="L57" s="65">
        <v>-10</v>
      </c>
      <c r="O57" s="12">
        <f t="shared" si="5"/>
        <v>-10</v>
      </c>
    </row>
    <row r="58" spans="2:15" ht="13.5" customHeight="1" x14ac:dyDescent="0.25">
      <c r="B58" s="10">
        <v>5612</v>
      </c>
      <c r="C58" t="s">
        <v>30</v>
      </c>
      <c r="E58" s="56">
        <v>-14</v>
      </c>
      <c r="G58" s="72">
        <v>-5</v>
      </c>
      <c r="J58" s="26">
        <v>-8</v>
      </c>
      <c r="L58" s="65">
        <v>-10</v>
      </c>
      <c r="O58" s="12">
        <f t="shared" si="5"/>
        <v>-2</v>
      </c>
    </row>
    <row r="59" spans="2:15" ht="13.5" customHeight="1" x14ac:dyDescent="0.25">
      <c r="B59" s="10">
        <v>5615</v>
      </c>
      <c r="C59" t="s">
        <v>31</v>
      </c>
      <c r="E59" s="56">
        <v>-277</v>
      </c>
      <c r="G59" s="72">
        <v>-321</v>
      </c>
      <c r="J59" s="26">
        <v>-301</v>
      </c>
      <c r="L59" s="65">
        <v>-264</v>
      </c>
      <c r="O59" s="12">
        <f t="shared" si="5"/>
        <v>37</v>
      </c>
    </row>
    <row r="60" spans="2:15" ht="13.5" customHeight="1" x14ac:dyDescent="0.25">
      <c r="B60" s="63" t="s">
        <v>77</v>
      </c>
      <c r="C60" t="s">
        <v>32</v>
      </c>
      <c r="E60" s="56">
        <v>-3</v>
      </c>
      <c r="G60" s="72">
        <v>-10</v>
      </c>
      <c r="J60" s="26">
        <v>-15</v>
      </c>
      <c r="L60" s="65">
        <v>-10</v>
      </c>
      <c r="O60" s="12">
        <f t="shared" si="5"/>
        <v>5</v>
      </c>
    </row>
    <row r="61" spans="2:15" ht="13.5" customHeight="1" x14ac:dyDescent="0.25">
      <c r="B61" s="10">
        <v>5832</v>
      </c>
      <c r="C61" t="s">
        <v>72</v>
      </c>
      <c r="E61" s="56">
        <v>-23</v>
      </c>
      <c r="G61" s="72">
        <v>-15</v>
      </c>
      <c r="J61" s="26">
        <v>-5</v>
      </c>
      <c r="L61" s="65">
        <v>-10</v>
      </c>
      <c r="O61" s="12">
        <f t="shared" si="5"/>
        <v>-5</v>
      </c>
    </row>
    <row r="62" spans="2:15" ht="13.5" customHeight="1" x14ac:dyDescent="0.25">
      <c r="B62" s="10">
        <v>5910</v>
      </c>
      <c r="C62" t="s">
        <v>33</v>
      </c>
      <c r="E62" s="56">
        <v>-14</v>
      </c>
      <c r="G62" s="72">
        <v>-15</v>
      </c>
      <c r="J62" s="26">
        <v>-3</v>
      </c>
      <c r="L62" s="65">
        <v>-15</v>
      </c>
      <c r="O62" s="12">
        <f t="shared" si="5"/>
        <v>-12</v>
      </c>
    </row>
    <row r="63" spans="2:15" ht="13.5" customHeight="1" x14ac:dyDescent="0.25">
      <c r="B63" s="10">
        <v>5920</v>
      </c>
      <c r="C63" t="s">
        <v>36</v>
      </c>
      <c r="E63" s="56">
        <v>0</v>
      </c>
      <c r="G63" s="72">
        <v>-10</v>
      </c>
      <c r="J63" s="26">
        <v>0</v>
      </c>
      <c r="L63" s="65">
        <v>-10</v>
      </c>
      <c r="O63" s="12">
        <f>SUM(L63-J63)</f>
        <v>-10</v>
      </c>
    </row>
    <row r="64" spans="2:15" ht="13.5" customHeight="1" x14ac:dyDescent="0.25">
      <c r="B64" s="10">
        <v>6110</v>
      </c>
      <c r="C64" t="s">
        <v>34</v>
      </c>
      <c r="E64" s="56">
        <v>-3</v>
      </c>
      <c r="G64" s="72">
        <v>-10</v>
      </c>
      <c r="J64" s="26">
        <v>-12</v>
      </c>
      <c r="L64" s="65">
        <v>-10</v>
      </c>
      <c r="O64" s="12">
        <f t="shared" si="5"/>
        <v>2</v>
      </c>
    </row>
    <row r="65" spans="2:15" ht="13.5" customHeight="1" x14ac:dyDescent="0.25">
      <c r="B65" s="10">
        <v>6150</v>
      </c>
      <c r="C65" t="s">
        <v>35</v>
      </c>
      <c r="E65" s="56">
        <v>0</v>
      </c>
      <c r="G65" s="72">
        <v>0</v>
      </c>
      <c r="J65" s="26">
        <v>-4</v>
      </c>
      <c r="L65" s="65">
        <v>0</v>
      </c>
      <c r="O65" s="12">
        <f t="shared" si="5"/>
        <v>4</v>
      </c>
    </row>
    <row r="66" spans="2:15" ht="13.5" customHeight="1" x14ac:dyDescent="0.25">
      <c r="B66" s="10">
        <v>6160</v>
      </c>
      <c r="C66" t="s">
        <v>37</v>
      </c>
      <c r="E66" s="56">
        <v>-27</v>
      </c>
      <c r="G66" s="72">
        <v>-30</v>
      </c>
      <c r="J66" s="26">
        <v>-26</v>
      </c>
      <c r="L66" s="65">
        <v>-30</v>
      </c>
      <c r="O66" s="12">
        <f t="shared" si="5"/>
        <v>-4</v>
      </c>
    </row>
    <row r="67" spans="2:15" ht="13.5" customHeight="1" x14ac:dyDescent="0.25">
      <c r="B67" s="10">
        <v>6211</v>
      </c>
      <c r="C67" t="s">
        <v>38</v>
      </c>
      <c r="E67" s="56">
        <v>-25</v>
      </c>
      <c r="G67" s="72">
        <v>-25</v>
      </c>
      <c r="J67" s="26">
        <v>-25</v>
      </c>
      <c r="L67" s="65">
        <v>-25</v>
      </c>
      <c r="O67" s="12">
        <f t="shared" si="5"/>
        <v>0</v>
      </c>
    </row>
    <row r="68" spans="2:15" ht="13.5" customHeight="1" x14ac:dyDescent="0.25">
      <c r="B68" s="10">
        <v>6310</v>
      </c>
      <c r="C68" t="s">
        <v>39</v>
      </c>
      <c r="E68" s="56">
        <v>-34</v>
      </c>
      <c r="G68" s="72">
        <v>-35</v>
      </c>
      <c r="J68" s="26">
        <v>-35</v>
      </c>
      <c r="L68" s="65">
        <v>-35</v>
      </c>
      <c r="O68" s="12">
        <f t="shared" si="5"/>
        <v>0</v>
      </c>
    </row>
    <row r="69" spans="2:15" ht="13.5" customHeight="1" x14ac:dyDescent="0.25">
      <c r="B69" s="10">
        <v>6320</v>
      </c>
      <c r="C69" t="s">
        <v>82</v>
      </c>
      <c r="E69" s="56">
        <v>-5</v>
      </c>
      <c r="G69" s="72">
        <v>-5</v>
      </c>
      <c r="J69" s="26">
        <v>0</v>
      </c>
      <c r="L69" s="65">
        <v>0</v>
      </c>
      <c r="O69" s="12">
        <f t="shared" si="5"/>
        <v>0</v>
      </c>
    </row>
    <row r="70" spans="2:15" ht="13.5" customHeight="1" x14ac:dyDescent="0.25">
      <c r="B70" s="10">
        <v>6390</v>
      </c>
      <c r="C70" t="s">
        <v>40</v>
      </c>
      <c r="E70" s="56">
        <v>-2</v>
      </c>
      <c r="G70" s="72">
        <v>-5</v>
      </c>
      <c r="J70" s="26">
        <v>0</v>
      </c>
      <c r="L70" s="65">
        <v>-5</v>
      </c>
      <c r="O70" s="12">
        <f t="shared" si="5"/>
        <v>-5</v>
      </c>
    </row>
    <row r="71" spans="2:15" ht="13.5" customHeight="1" x14ac:dyDescent="0.25">
      <c r="B71" s="10">
        <v>6510</v>
      </c>
      <c r="C71" t="s">
        <v>41</v>
      </c>
      <c r="E71" s="56">
        <v>-12</v>
      </c>
      <c r="G71" s="72">
        <v>-10</v>
      </c>
      <c r="J71" s="26">
        <v>-13</v>
      </c>
      <c r="L71" s="65">
        <v>-10</v>
      </c>
      <c r="O71" s="12">
        <f t="shared" si="5"/>
        <v>3</v>
      </c>
    </row>
    <row r="72" spans="2:15" ht="13.5" customHeight="1" x14ac:dyDescent="0.25">
      <c r="B72" s="10">
        <v>6511</v>
      </c>
      <c r="C72" t="s">
        <v>47</v>
      </c>
      <c r="E72" s="56">
        <v>-16</v>
      </c>
      <c r="G72" s="72">
        <v>-15</v>
      </c>
      <c r="J72" s="26">
        <v>-7</v>
      </c>
      <c r="L72" s="65">
        <v>-15</v>
      </c>
      <c r="O72" s="12">
        <f t="shared" si="5"/>
        <v>-8</v>
      </c>
    </row>
    <row r="73" spans="2:15" ht="13.5" customHeight="1" x14ac:dyDescent="0.25">
      <c r="B73" s="10">
        <v>6512</v>
      </c>
      <c r="C73" t="s">
        <v>48</v>
      </c>
      <c r="E73" s="56">
        <v>-123</v>
      </c>
      <c r="G73" s="72">
        <v>-130</v>
      </c>
      <c r="J73" s="26">
        <v>-130</v>
      </c>
      <c r="L73" s="65">
        <v>-130</v>
      </c>
      <c r="O73" s="12">
        <f t="shared" si="5"/>
        <v>0</v>
      </c>
    </row>
    <row r="74" spans="2:15" ht="13.5" customHeight="1" x14ac:dyDescent="0.25">
      <c r="B74" s="10">
        <v>6513</v>
      </c>
      <c r="C74" t="s">
        <v>49</v>
      </c>
      <c r="E74" s="56">
        <v>-42</v>
      </c>
      <c r="G74" s="72">
        <v>-40</v>
      </c>
      <c r="J74" s="26">
        <v>-45</v>
      </c>
      <c r="L74" s="65">
        <v>-40</v>
      </c>
      <c r="O74" s="12">
        <f t="shared" si="5"/>
        <v>5</v>
      </c>
    </row>
    <row r="75" spans="2:15" ht="13.5" customHeight="1" x14ac:dyDescent="0.25">
      <c r="B75" s="10">
        <v>6514</v>
      </c>
      <c r="C75" t="s">
        <v>50</v>
      </c>
      <c r="E75" s="56">
        <v>-10</v>
      </c>
      <c r="G75" s="72">
        <v>-10</v>
      </c>
      <c r="J75" s="26">
        <v>-10</v>
      </c>
      <c r="L75" s="65">
        <v>-10</v>
      </c>
      <c r="O75" s="12">
        <f t="shared" ref="O75:O91" si="6">SUM(L75-J75)</f>
        <v>0</v>
      </c>
    </row>
    <row r="76" spans="2:15" ht="13.5" customHeight="1" x14ac:dyDescent="0.25">
      <c r="B76" s="10">
        <v>6530</v>
      </c>
      <c r="C76" t="s">
        <v>70</v>
      </c>
      <c r="E76" s="56">
        <v>0</v>
      </c>
      <c r="G76" s="72">
        <v>0</v>
      </c>
      <c r="J76" s="26">
        <v>0</v>
      </c>
      <c r="L76" s="65">
        <v>0</v>
      </c>
      <c r="O76" s="12">
        <f t="shared" si="6"/>
        <v>0</v>
      </c>
    </row>
    <row r="77" spans="2:15" ht="13.5" customHeight="1" x14ac:dyDescent="0.25">
      <c r="B77" s="10">
        <v>6535</v>
      </c>
      <c r="C77" t="s">
        <v>52</v>
      </c>
      <c r="E77" s="56">
        <v>-40</v>
      </c>
      <c r="G77" s="72">
        <v>-40</v>
      </c>
      <c r="J77" s="26">
        <v>-41</v>
      </c>
      <c r="L77" s="65">
        <v>-40</v>
      </c>
      <c r="O77" s="12">
        <f t="shared" si="6"/>
        <v>1</v>
      </c>
    </row>
    <row r="79" spans="2:15" ht="9" customHeight="1" x14ac:dyDescent="0.25">
      <c r="K79" s="7" t="s">
        <v>1</v>
      </c>
      <c r="L79" s="47" t="s">
        <v>1</v>
      </c>
      <c r="M79" s="7" t="s">
        <v>1</v>
      </c>
      <c r="O79" t="s">
        <v>1</v>
      </c>
    </row>
    <row r="80" spans="2:15" ht="9" customHeight="1" x14ac:dyDescent="0.25">
      <c r="K80" s="7"/>
      <c r="M80" s="7"/>
    </row>
    <row r="81" spans="2:15" ht="9" customHeight="1" x14ac:dyDescent="0.25">
      <c r="K81" s="7"/>
      <c r="M81" s="7"/>
    </row>
    <row r="82" spans="2:15" ht="9" customHeight="1" x14ac:dyDescent="0.25">
      <c r="K82" s="7"/>
      <c r="M82" s="7"/>
    </row>
    <row r="83" spans="2:15" ht="9" customHeight="1" x14ac:dyDescent="0.25">
      <c r="K83" s="7"/>
      <c r="M83" s="7"/>
    </row>
    <row r="84" spans="2:15" ht="9" customHeight="1" x14ac:dyDescent="0.25">
      <c r="K84" s="7"/>
      <c r="M84" s="7"/>
    </row>
    <row r="85" spans="2:15" ht="9" customHeight="1" x14ac:dyDescent="0.25">
      <c r="K85" s="7"/>
      <c r="M85" s="7"/>
    </row>
    <row r="86" spans="2:15" ht="15" customHeight="1" x14ac:dyDescent="0.25">
      <c r="J86" s="50" t="s">
        <v>7</v>
      </c>
      <c r="K86" s="7"/>
      <c r="L86" s="47" t="s">
        <v>2</v>
      </c>
      <c r="M86" s="7"/>
      <c r="O86" t="s">
        <v>88</v>
      </c>
    </row>
    <row r="87" spans="2:15" ht="13.5" customHeight="1" x14ac:dyDescent="0.25">
      <c r="E87" s="13" t="s">
        <v>84</v>
      </c>
      <c r="F87" s="1"/>
      <c r="G87" s="13" t="s">
        <v>78</v>
      </c>
      <c r="H87" s="3"/>
      <c r="I87" s="2"/>
      <c r="J87" s="13" t="s">
        <v>79</v>
      </c>
      <c r="K87" s="8"/>
      <c r="L87" s="48" t="s">
        <v>85</v>
      </c>
      <c r="M87" s="8"/>
      <c r="N87" s="2"/>
      <c r="O87" s="5" t="s">
        <v>90</v>
      </c>
    </row>
    <row r="88" spans="2:15" ht="13.5" customHeight="1" x14ac:dyDescent="0.25">
      <c r="E88" s="13"/>
      <c r="F88" s="1"/>
      <c r="G88" s="13"/>
      <c r="H88" s="3"/>
      <c r="I88" s="2"/>
      <c r="J88" s="13"/>
      <c r="K88" s="8"/>
      <c r="L88" s="48"/>
      <c r="M88" s="8"/>
      <c r="N88" s="2"/>
      <c r="O88" s="5"/>
    </row>
    <row r="89" spans="2:15" ht="13.5" customHeight="1" x14ac:dyDescent="0.25">
      <c r="B89" s="10">
        <v>6540</v>
      </c>
      <c r="C89" t="s">
        <v>53</v>
      </c>
      <c r="E89" s="56">
        <v>0</v>
      </c>
      <c r="G89" s="72">
        <v>-5</v>
      </c>
      <c r="J89" s="26">
        <v>-4</v>
      </c>
      <c r="L89" s="65">
        <v>-5</v>
      </c>
      <c r="O89" s="12">
        <f>SUM(L89-J89)</f>
        <v>-1</v>
      </c>
    </row>
    <row r="90" spans="2:15" ht="13.5" customHeight="1" x14ac:dyDescent="0.25">
      <c r="B90" s="10">
        <v>6570</v>
      </c>
      <c r="C90" t="s">
        <v>55</v>
      </c>
      <c r="E90" s="56">
        <v>-10</v>
      </c>
      <c r="G90" s="72">
        <v>-15</v>
      </c>
      <c r="J90" s="26">
        <v>-16</v>
      </c>
      <c r="L90" s="65">
        <v>-15</v>
      </c>
      <c r="O90" s="12">
        <f t="shared" si="6"/>
        <v>1</v>
      </c>
    </row>
    <row r="91" spans="2:15" ht="13.5" customHeight="1" x14ac:dyDescent="0.25">
      <c r="B91" s="10">
        <v>6590</v>
      </c>
      <c r="C91" t="s">
        <v>54</v>
      </c>
      <c r="E91" s="56">
        <v>0</v>
      </c>
      <c r="G91" s="72">
        <v>-10</v>
      </c>
      <c r="J91" s="26">
        <v>-11</v>
      </c>
      <c r="L91" s="65">
        <v>-10</v>
      </c>
      <c r="O91" s="12">
        <f t="shared" si="6"/>
        <v>1</v>
      </c>
    </row>
    <row r="92" spans="2:15" ht="13.5" customHeight="1" x14ac:dyDescent="0.25">
      <c r="B92" s="10">
        <v>6950</v>
      </c>
      <c r="C92" t="s">
        <v>51</v>
      </c>
      <c r="E92" s="56">
        <v>0</v>
      </c>
      <c r="G92" s="72">
        <v>0</v>
      </c>
      <c r="J92" s="26">
        <v>0</v>
      </c>
      <c r="L92" s="65">
        <v>0</v>
      </c>
      <c r="O92" s="12">
        <f t="shared" si="5"/>
        <v>0</v>
      </c>
    </row>
    <row r="93" spans="2:15" ht="13.5" customHeight="1" x14ac:dyDescent="0.25">
      <c r="B93" s="10">
        <v>6970</v>
      </c>
      <c r="C93" t="s">
        <v>56</v>
      </c>
      <c r="E93" s="56">
        <v>0</v>
      </c>
      <c r="G93" s="72">
        <v>-5</v>
      </c>
      <c r="J93" s="26">
        <v>0</v>
      </c>
      <c r="L93" s="65">
        <v>0</v>
      </c>
      <c r="O93" s="12">
        <f t="shared" si="5"/>
        <v>0</v>
      </c>
    </row>
    <row r="94" spans="2:15" ht="13.5" customHeight="1" x14ac:dyDescent="0.25">
      <c r="B94" s="10">
        <v>6980</v>
      </c>
      <c r="C94" t="s">
        <v>57</v>
      </c>
      <c r="E94" s="56">
        <v>-52</v>
      </c>
      <c r="G94" s="72">
        <v>-55</v>
      </c>
      <c r="J94" s="26">
        <v>-55</v>
      </c>
      <c r="L94" s="65">
        <v>-55</v>
      </c>
      <c r="O94" s="12">
        <f t="shared" si="5"/>
        <v>0</v>
      </c>
    </row>
    <row r="95" spans="2:15" ht="13.5" customHeight="1" x14ac:dyDescent="0.25">
      <c r="B95" s="10">
        <v>6990</v>
      </c>
      <c r="C95" t="s">
        <v>58</v>
      </c>
      <c r="E95" s="56">
        <v>-36</v>
      </c>
      <c r="G95" s="72">
        <v>-20</v>
      </c>
      <c r="J95" s="26">
        <v>-26</v>
      </c>
      <c r="L95" s="65">
        <v>-30</v>
      </c>
      <c r="O95" s="12">
        <f t="shared" si="5"/>
        <v>-4</v>
      </c>
    </row>
    <row r="96" spans="2:15" ht="9" customHeight="1" x14ac:dyDescent="0.25">
      <c r="E96" s="56"/>
      <c r="G96" s="22"/>
      <c r="J96" s="26"/>
      <c r="L96" s="65"/>
    </row>
    <row r="97" spans="1:15" ht="13.5" customHeight="1" thickBot="1" x14ac:dyDescent="0.3">
      <c r="A97" s="4" t="s">
        <v>43</v>
      </c>
      <c r="E97" s="58">
        <f>SUM(E46:E95)</f>
        <v>-1305</v>
      </c>
      <c r="G97" s="39">
        <f>SUM(G46:G95)</f>
        <v>-1330</v>
      </c>
      <c r="H97" s="40" t="s">
        <v>1</v>
      </c>
      <c r="I97" s="40" t="s">
        <v>1</v>
      </c>
      <c r="J97" s="41">
        <f>SUM(J46:J95)</f>
        <v>-1464</v>
      </c>
      <c r="K97" s="40" t="s">
        <v>1</v>
      </c>
      <c r="L97" s="67">
        <f>SUM(L46:L95)</f>
        <v>-1300</v>
      </c>
      <c r="M97" s="19" t="s">
        <v>1</v>
      </c>
      <c r="N97" s="19" t="s">
        <v>1</v>
      </c>
      <c r="O97" s="19">
        <f>SUM(O46:O95)</f>
        <v>164</v>
      </c>
    </row>
    <row r="98" spans="1:15" ht="9.75" customHeight="1" x14ac:dyDescent="0.25">
      <c r="E98" s="59"/>
      <c r="G98" s="42"/>
      <c r="H98" s="43"/>
      <c r="I98" s="43"/>
      <c r="J98" s="44"/>
      <c r="K98" s="43"/>
      <c r="L98" s="66"/>
    </row>
    <row r="99" spans="1:15" ht="14.25" customHeight="1" x14ac:dyDescent="0.25">
      <c r="A99" s="4" t="s">
        <v>44</v>
      </c>
      <c r="E99" s="59"/>
      <c r="G99" s="42"/>
      <c r="H99" s="43"/>
      <c r="I99" s="43"/>
      <c r="J99" s="44"/>
      <c r="K99" s="43"/>
      <c r="L99" s="66"/>
    </row>
    <row r="100" spans="1:15" ht="14.25" customHeight="1" x14ac:dyDescent="0.25">
      <c r="B100" s="10">
        <v>7010</v>
      </c>
      <c r="C100" t="s">
        <v>45</v>
      </c>
      <c r="E100" s="59">
        <v>-2260</v>
      </c>
      <c r="G100" s="73">
        <v>-2450</v>
      </c>
      <c r="H100" s="43"/>
      <c r="I100" s="43"/>
      <c r="J100" s="44">
        <v>-2202</v>
      </c>
      <c r="K100" s="43"/>
      <c r="L100" s="66">
        <v>-2500</v>
      </c>
      <c r="O100" s="12">
        <f t="shared" ref="O100" si="7">SUM(L100-J100)</f>
        <v>-298</v>
      </c>
    </row>
    <row r="101" spans="1:15" ht="14.25" customHeight="1" x14ac:dyDescent="0.25">
      <c r="E101" s="59"/>
      <c r="G101" s="42"/>
      <c r="H101" s="43"/>
      <c r="I101" s="43"/>
      <c r="J101" s="44"/>
      <c r="K101" s="43"/>
      <c r="L101" s="66"/>
    </row>
    <row r="102" spans="1:15" ht="14.25" customHeight="1" thickBot="1" x14ac:dyDescent="0.3">
      <c r="A102" s="4" t="s">
        <v>46</v>
      </c>
      <c r="E102" s="58">
        <f>SUM(E37+E97+E100)</f>
        <v>-3900</v>
      </c>
      <c r="G102" s="39">
        <f>SUM(G37+G97+G100)</f>
        <v>-4130</v>
      </c>
      <c r="H102" s="62" t="s">
        <v>1</v>
      </c>
      <c r="I102" s="62" t="s">
        <v>1</v>
      </c>
      <c r="J102" s="41">
        <f>SUM(J37+J97+J100)</f>
        <v>-4029</v>
      </c>
      <c r="K102" s="62" t="s">
        <v>1</v>
      </c>
      <c r="L102" s="67">
        <f>SUM(L37+L97+L100)</f>
        <v>-4215</v>
      </c>
      <c r="M102" s="18"/>
      <c r="N102" s="18"/>
      <c r="O102" s="18"/>
    </row>
    <row r="103" spans="1:15" ht="14.25" customHeight="1" x14ac:dyDescent="0.25">
      <c r="E103" s="56"/>
      <c r="G103" s="22"/>
      <c r="J103" s="26"/>
      <c r="L103" s="65"/>
    </row>
    <row r="104" spans="1:15" ht="14.25" customHeight="1" x14ac:dyDescent="0.25">
      <c r="A104" s="4" t="s">
        <v>59</v>
      </c>
      <c r="E104" s="55">
        <f>SUM(E26+E102)</f>
        <v>680</v>
      </c>
      <c r="G104" s="24">
        <f>SUM(G26+G102)</f>
        <v>452</v>
      </c>
      <c r="H104" s="15" t="s">
        <v>1</v>
      </c>
      <c r="I104" s="15" t="s">
        <v>1</v>
      </c>
      <c r="J104" s="28">
        <f>SUM(J26+J102)</f>
        <v>542</v>
      </c>
      <c r="K104" s="15" t="s">
        <v>1</v>
      </c>
      <c r="L104" s="66">
        <f>SUM(L26+L102)</f>
        <v>499</v>
      </c>
      <c r="O104" s="12">
        <f t="shared" ref="O104:O108" si="8">SUM(L104-J104)</f>
        <v>-43</v>
      </c>
    </row>
    <row r="105" spans="1:15" ht="14.25" customHeight="1" x14ac:dyDescent="0.25">
      <c r="E105" s="56"/>
      <c r="G105" s="22"/>
      <c r="J105" s="26"/>
      <c r="L105" s="65"/>
    </row>
    <row r="106" spans="1:15" ht="14.25" customHeight="1" x14ac:dyDescent="0.25">
      <c r="B106" s="10">
        <v>8410</v>
      </c>
      <c r="C106" s="10" t="s">
        <v>60</v>
      </c>
      <c r="D106" s="10"/>
      <c r="E106" s="56">
        <v>-114</v>
      </c>
      <c r="G106" s="72">
        <v>-125</v>
      </c>
      <c r="J106" s="26">
        <v>-92</v>
      </c>
      <c r="L106" s="65">
        <v>-94</v>
      </c>
      <c r="O106" s="12">
        <f t="shared" si="8"/>
        <v>-2</v>
      </c>
    </row>
    <row r="107" spans="1:15" ht="14.25" customHeight="1" x14ac:dyDescent="0.25">
      <c r="E107" s="56"/>
      <c r="G107" s="22"/>
      <c r="J107" s="26"/>
      <c r="L107" s="65"/>
    </row>
    <row r="108" spans="1:15" ht="14.25" customHeight="1" thickBot="1" x14ac:dyDescent="0.3">
      <c r="A108" s="4" t="s">
        <v>61</v>
      </c>
      <c r="E108" s="54">
        <f t="shared" ref="E108:G108" si="9">SUM(E104+E106)</f>
        <v>566</v>
      </c>
      <c r="G108" s="23">
        <f t="shared" si="9"/>
        <v>327</v>
      </c>
      <c r="H108" s="15" t="s">
        <v>1</v>
      </c>
      <c r="I108" s="15" t="s">
        <v>1</v>
      </c>
      <c r="J108" s="27">
        <f t="shared" ref="J108:L108" si="10">SUM(J104+J106)</f>
        <v>450</v>
      </c>
      <c r="K108" s="15" t="s">
        <v>1</v>
      </c>
      <c r="L108" s="67">
        <f t="shared" si="10"/>
        <v>405</v>
      </c>
      <c r="O108" s="12">
        <f t="shared" si="8"/>
        <v>-45</v>
      </c>
    </row>
    <row r="109" spans="1:15" ht="14.25" customHeight="1" x14ac:dyDescent="0.25">
      <c r="E109" s="56"/>
      <c r="G109" s="22"/>
      <c r="J109" s="26"/>
      <c r="L109" s="65"/>
    </row>
    <row r="110" spans="1:15" ht="14.25" customHeight="1" x14ac:dyDescent="0.25">
      <c r="C110" t="s">
        <v>62</v>
      </c>
      <c r="E110" s="56">
        <v>-310</v>
      </c>
      <c r="G110" s="72">
        <v>-316</v>
      </c>
      <c r="J110" s="26">
        <v>-327</v>
      </c>
      <c r="L110" s="65">
        <v>-386</v>
      </c>
      <c r="O110" s="12">
        <f t="shared" ref="O110" si="11">SUM(L110-J110)</f>
        <v>-59</v>
      </c>
    </row>
    <row r="111" spans="1:15" ht="14.25" customHeight="1" x14ac:dyDescent="0.25">
      <c r="E111" s="56"/>
      <c r="G111" s="22"/>
      <c r="J111" s="26"/>
      <c r="L111" s="65"/>
    </row>
    <row r="112" spans="1:15" ht="14.25" customHeight="1" thickBot="1" x14ac:dyDescent="0.3">
      <c r="A112" s="4" t="s">
        <v>63</v>
      </c>
      <c r="E112" s="54">
        <f>SUM(E108+E110)</f>
        <v>256</v>
      </c>
      <c r="G112" s="23">
        <f>SUM(G108+G110)</f>
        <v>11</v>
      </c>
      <c r="H112" s="21"/>
      <c r="I112" s="21"/>
      <c r="J112" s="27">
        <f>SUM(J108+J110)</f>
        <v>123</v>
      </c>
      <c r="K112" s="21"/>
      <c r="L112" s="67">
        <f>SUM(L108+L110)</f>
        <v>19</v>
      </c>
      <c r="M112" s="18"/>
      <c r="N112" s="18"/>
      <c r="O112" s="12">
        <f t="shared" ref="O112" si="12">SUM(L112-J112)</f>
        <v>-104</v>
      </c>
    </row>
    <row r="113" spans="1:15" ht="14.25" customHeight="1" x14ac:dyDescent="0.25">
      <c r="A113" s="4"/>
      <c r="E113" s="46"/>
      <c r="G113" s="46"/>
      <c r="H113" s="35"/>
      <c r="I113" s="35"/>
      <c r="J113" s="46"/>
      <c r="K113" s="35"/>
      <c r="L113" s="70"/>
      <c r="M113" s="36"/>
      <c r="N113" s="36"/>
      <c r="O113" s="36"/>
    </row>
    <row r="114" spans="1:15" ht="14.25" customHeight="1" x14ac:dyDescent="0.25">
      <c r="A114" s="4"/>
      <c r="E114" s="46"/>
      <c r="G114" s="46"/>
      <c r="H114" s="35"/>
      <c r="I114" s="35"/>
      <c r="J114" s="46"/>
      <c r="K114" s="35"/>
      <c r="L114" s="70"/>
      <c r="M114" s="36"/>
      <c r="N114" s="36"/>
      <c r="O114" s="36"/>
    </row>
    <row r="116" spans="1:15" ht="14.25" customHeight="1" x14ac:dyDescent="0.3">
      <c r="C116" s="31"/>
      <c r="D116" s="31"/>
      <c r="E116" s="33"/>
      <c r="F116" s="32"/>
      <c r="G116" s="33" t="s">
        <v>86</v>
      </c>
      <c r="H116" s="32"/>
      <c r="L116" s="47" t="s">
        <v>1</v>
      </c>
    </row>
    <row r="117" spans="1:15" ht="14.25" customHeight="1" x14ac:dyDescent="0.25">
      <c r="F117" t="s">
        <v>1</v>
      </c>
      <c r="G117" s="61" t="s">
        <v>87</v>
      </c>
      <c r="J117" s="37">
        <v>0</v>
      </c>
      <c r="K117" t="s">
        <v>1</v>
      </c>
      <c r="L117" s="71" t="s">
        <v>1</v>
      </c>
    </row>
    <row r="118" spans="1:15" ht="14.25" customHeight="1" x14ac:dyDescent="0.25">
      <c r="G118" s="61" t="s">
        <v>1</v>
      </c>
      <c r="J118" s="37">
        <v>0</v>
      </c>
      <c r="L118" s="71" t="s">
        <v>1</v>
      </c>
    </row>
    <row r="119" spans="1:15" ht="14.25" customHeight="1" x14ac:dyDescent="0.25">
      <c r="G119" s="61" t="s">
        <v>1</v>
      </c>
      <c r="J119" s="37">
        <v>0</v>
      </c>
      <c r="L119" s="71" t="s">
        <v>1</v>
      </c>
    </row>
    <row r="120" spans="1:15" ht="14.25" customHeight="1" x14ac:dyDescent="0.25">
      <c r="F120" t="s">
        <v>1</v>
      </c>
      <c r="G120" s="61" t="s">
        <v>1</v>
      </c>
      <c r="J120" s="38" t="s">
        <v>1</v>
      </c>
      <c r="L120" s="71" t="s">
        <v>1</v>
      </c>
    </row>
    <row r="121" spans="1:15" ht="9" customHeight="1" x14ac:dyDescent="0.25">
      <c r="J121" s="37"/>
    </row>
    <row r="122" spans="1:15" ht="14.25" customHeight="1" x14ac:dyDescent="0.25">
      <c r="F122" s="4" t="s">
        <v>71</v>
      </c>
      <c r="J122" s="15">
        <f>SUM(J117:J121)</f>
        <v>0</v>
      </c>
    </row>
    <row r="124" spans="1:15" ht="14.25" customHeight="1" x14ac:dyDescent="0.25">
      <c r="E124" s="32" t="s">
        <v>1</v>
      </c>
      <c r="J124" s="32"/>
    </row>
    <row r="125" spans="1:15" ht="14.25" customHeight="1" x14ac:dyDescent="0.25">
      <c r="J125" s="32" t="s">
        <v>1</v>
      </c>
    </row>
  </sheetData>
  <pageMargins left="0.51181102362204722" right="0.51181102362204722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</dc:creator>
  <cp:lastModifiedBy>torsten</cp:lastModifiedBy>
  <cp:lastPrinted>2019-10-24T10:35:21Z</cp:lastPrinted>
  <dcterms:created xsi:type="dcterms:W3CDTF">2014-09-09T12:05:29Z</dcterms:created>
  <dcterms:modified xsi:type="dcterms:W3CDTF">2019-10-24T10:39:33Z</dcterms:modified>
</cp:coreProperties>
</file>